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60" windowHeight="7260" activeTab="0"/>
  </bookViews>
  <sheets>
    <sheet name="Results" sheetId="1" r:id="rId1"/>
  </sheets>
  <definedNames>
    <definedName name="_xlnm.Print_Area" localSheetId="0">'Results'!$A$4:$T$37</definedName>
  </definedNames>
  <calcPr fullCalcOnLoad="1"/>
</workbook>
</file>

<file path=xl/sharedStrings.xml><?xml version="1.0" encoding="utf-8"?>
<sst xmlns="http://schemas.openxmlformats.org/spreadsheetml/2006/main" count="117" uniqueCount="71">
  <si>
    <t>HELM</t>
  </si>
  <si>
    <t>Race 1</t>
  </si>
  <si>
    <t>Race 2</t>
  </si>
  <si>
    <t>Race 3</t>
  </si>
  <si>
    <t>Points</t>
  </si>
  <si>
    <t>Final Pos'n</t>
  </si>
  <si>
    <t>Race 4</t>
  </si>
  <si>
    <t>Race 5</t>
  </si>
  <si>
    <t>Boat Class</t>
  </si>
  <si>
    <t>Rawlins</t>
  </si>
  <si>
    <t>Jowett</t>
  </si>
  <si>
    <t>O'Toole</t>
  </si>
  <si>
    <t>Young</t>
  </si>
  <si>
    <t>Derham</t>
  </si>
  <si>
    <t>Carter</t>
  </si>
  <si>
    <t>Glover</t>
  </si>
  <si>
    <t>Stevens</t>
  </si>
  <si>
    <t>Halford</t>
  </si>
  <si>
    <t>Cherry</t>
  </si>
  <si>
    <t>Schwartz</t>
  </si>
  <si>
    <t>Thomson</t>
  </si>
  <si>
    <t>Scott</t>
  </si>
  <si>
    <t>Blackwell</t>
  </si>
  <si>
    <t>Kerr</t>
  </si>
  <si>
    <t>Bennett</t>
  </si>
  <si>
    <t>Blackman</t>
  </si>
  <si>
    <t>Rycroft</t>
  </si>
  <si>
    <t>Free</t>
  </si>
  <si>
    <t>Lewis</t>
  </si>
  <si>
    <t>Coltart</t>
  </si>
  <si>
    <t>Harcombe</t>
  </si>
  <si>
    <t>Ingoldsby</t>
  </si>
  <si>
    <t>Ford</t>
  </si>
  <si>
    <t>Hinton</t>
  </si>
  <si>
    <t>T</t>
  </si>
  <si>
    <t>J</t>
  </si>
  <si>
    <t>V</t>
  </si>
  <si>
    <t>S</t>
  </si>
  <si>
    <t>K</t>
  </si>
  <si>
    <t>L</t>
  </si>
  <si>
    <t>D</t>
  </si>
  <si>
    <t>O</t>
  </si>
  <si>
    <t>C</t>
  </si>
  <si>
    <t>M</t>
  </si>
  <si>
    <t>E</t>
  </si>
  <si>
    <t>B</t>
  </si>
  <si>
    <t>A</t>
  </si>
  <si>
    <t>P</t>
  </si>
  <si>
    <t>R</t>
  </si>
  <si>
    <t>G</t>
  </si>
  <si>
    <t>Sail No.</t>
  </si>
  <si>
    <t>Solo</t>
  </si>
  <si>
    <t xml:space="preserve">Lightning 368 </t>
  </si>
  <si>
    <t>Rickards</t>
  </si>
  <si>
    <t>Mchale</t>
  </si>
  <si>
    <t>Gates</t>
  </si>
  <si>
    <t>.</t>
  </si>
  <si>
    <t>Pope</t>
  </si>
  <si>
    <t>Comet</t>
  </si>
  <si>
    <t>F</t>
  </si>
  <si>
    <t>Gracey</t>
  </si>
  <si>
    <t>Enterprise</t>
  </si>
  <si>
    <t>Laser Radial</t>
  </si>
  <si>
    <t>Rs 200</t>
  </si>
  <si>
    <t>Laser</t>
  </si>
  <si>
    <t>Vago</t>
  </si>
  <si>
    <t>Gull</t>
  </si>
  <si>
    <t>Topper</t>
  </si>
  <si>
    <t>Byte</t>
  </si>
  <si>
    <t>Phantom</t>
  </si>
  <si>
    <t>..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</si>
</sst>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\-0\ 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" fontId="2" fillId="0" borderId="6" xfId="0" applyNumberFormat="1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2" fillId="0" borderId="9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4" fillId="3" borderId="2" xfId="0" applyFont="1" applyFill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2" fillId="0" borderId="6" xfId="0" applyFont="1" applyBorder="1" applyAlignment="1">
      <alignment horizontal="right" vertical="center"/>
    </xf>
    <xf numFmtId="0" fontId="4" fillId="3" borderId="2" xfId="0" applyFont="1" applyFill="1" applyBorder="1" applyAlignment="1" applyProtection="1">
      <alignment horizontal="right"/>
      <protection locked="0"/>
    </xf>
    <xf numFmtId="0" fontId="5" fillId="4" borderId="2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4" fillId="3" borderId="1" xfId="0" applyFont="1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35" sqref="U35"/>
    </sheetView>
  </sheetViews>
  <sheetFormatPr defaultColWidth="9.140625" defaultRowHeight="12.75"/>
  <cols>
    <col min="1" max="1" width="4.00390625" style="33" customWidth="1"/>
    <col min="2" max="2" width="4.00390625" style="6" customWidth="1"/>
    <col min="3" max="3" width="18.57421875" style="0" customWidth="1"/>
    <col min="4" max="4" width="16.57421875" style="0" customWidth="1"/>
    <col min="5" max="5" width="8.7109375" style="22" customWidth="1"/>
    <col min="6" max="6" width="7.421875" style="5" customWidth="1"/>
    <col min="7" max="8" width="7.7109375" style="4" customWidth="1"/>
    <col min="9" max="10" width="7.421875" style="4" customWidth="1"/>
    <col min="11" max="11" width="3.00390625" style="4" hidden="1" customWidth="1"/>
    <col min="12" max="15" width="5.28125" style="0" hidden="1" customWidth="1"/>
    <col min="16" max="16" width="3.00390625" style="0" customWidth="1"/>
    <col min="17" max="17" width="7.00390625" style="0" customWidth="1"/>
    <col min="18" max="18" width="1.8515625" style="0" hidden="1" customWidth="1"/>
    <col min="19" max="19" width="9.140625" style="0" hidden="1" customWidth="1"/>
    <col min="20" max="20" width="6.7109375" style="0" customWidth="1"/>
  </cols>
  <sheetData>
    <row r="1" spans="2:8" ht="12.75">
      <c r="B1" s="29"/>
      <c r="C1" s="29"/>
      <c r="D1" s="29"/>
      <c r="E1" s="30"/>
      <c r="F1" s="31"/>
      <c r="G1" s="32"/>
      <c r="H1" s="32"/>
    </row>
    <row r="2" spans="2:8" ht="12.75">
      <c r="B2" s="29"/>
      <c r="C2" s="29"/>
      <c r="D2" s="29"/>
      <c r="E2" s="30"/>
      <c r="F2" s="31"/>
      <c r="G2" s="32"/>
      <c r="H2" s="32"/>
    </row>
    <row r="3" ht="13.5" thickBot="1"/>
    <row r="4" spans="1:20" ht="23.25" thickBot="1">
      <c r="A4" s="34" t="s">
        <v>70</v>
      </c>
      <c r="B4" s="7" t="s">
        <v>56</v>
      </c>
      <c r="C4" s="8" t="s">
        <v>0</v>
      </c>
      <c r="D4" s="10" t="s">
        <v>8</v>
      </c>
      <c r="E4" s="23" t="s">
        <v>50</v>
      </c>
      <c r="F4" s="10" t="s">
        <v>1</v>
      </c>
      <c r="G4" s="10" t="s">
        <v>2</v>
      </c>
      <c r="H4" s="10" t="s">
        <v>3</v>
      </c>
      <c r="I4" s="10" t="s">
        <v>6</v>
      </c>
      <c r="J4" s="10" t="s">
        <v>7</v>
      </c>
      <c r="K4" s="9" t="s">
        <v>56</v>
      </c>
      <c r="L4" s="12" t="s">
        <v>56</v>
      </c>
      <c r="M4" s="12" t="s">
        <v>56</v>
      </c>
      <c r="N4" s="12" t="s">
        <v>56</v>
      </c>
      <c r="O4" s="12" t="s">
        <v>56</v>
      </c>
      <c r="P4" s="12" t="s">
        <v>56</v>
      </c>
      <c r="Q4" s="13" t="s">
        <v>4</v>
      </c>
      <c r="R4" s="11" t="s">
        <v>56</v>
      </c>
      <c r="S4" s="11" t="s">
        <v>56</v>
      </c>
      <c r="T4" s="14" t="s">
        <v>5</v>
      </c>
    </row>
    <row r="5" spans="1:20" ht="12.75">
      <c r="A5" s="35">
        <v>1</v>
      </c>
      <c r="B5" s="19" t="s">
        <v>36</v>
      </c>
      <c r="C5" s="19" t="s">
        <v>12</v>
      </c>
      <c r="D5" s="19" t="s">
        <v>51</v>
      </c>
      <c r="E5" s="24">
        <v>4620</v>
      </c>
      <c r="F5" s="25">
        <v>4</v>
      </c>
      <c r="G5" s="25">
        <v>2</v>
      </c>
      <c r="H5" s="25">
        <v>3</v>
      </c>
      <c r="I5" s="25">
        <v>1</v>
      </c>
      <c r="J5" s="25">
        <v>1</v>
      </c>
      <c r="K5" s="1"/>
      <c r="L5" s="2">
        <f>SMALL(F5:J5,1)</f>
        <v>1</v>
      </c>
      <c r="M5" s="2">
        <f>SMALL(F5:J5,2)</f>
        <v>1</v>
      </c>
      <c r="N5" s="2">
        <f>SMALL(F5:J5,3)</f>
        <v>2</v>
      </c>
      <c r="O5" s="2">
        <f aca="true" t="shared" si="0" ref="O5:O29">SMALL(F5:J5,4)</f>
        <v>3</v>
      </c>
      <c r="P5" s="1"/>
      <c r="Q5" s="1">
        <f aca="true" t="shared" si="1" ref="Q5:Q29">SUM(L5:O5)</f>
        <v>7</v>
      </c>
      <c r="R5" s="2"/>
      <c r="S5" s="3"/>
      <c r="T5" s="15">
        <v>1</v>
      </c>
    </row>
    <row r="6" spans="1:20" ht="12.75">
      <c r="A6" s="36">
        <v>2</v>
      </c>
      <c r="B6" s="19" t="s">
        <v>34</v>
      </c>
      <c r="C6" s="19" t="s">
        <v>11</v>
      </c>
      <c r="D6" s="19" t="s">
        <v>51</v>
      </c>
      <c r="E6" s="24">
        <v>4670</v>
      </c>
      <c r="F6" s="25">
        <v>3</v>
      </c>
      <c r="G6" s="25">
        <v>5</v>
      </c>
      <c r="H6" s="25">
        <v>2</v>
      </c>
      <c r="I6" s="25">
        <v>4</v>
      </c>
      <c r="J6" s="25">
        <v>2</v>
      </c>
      <c r="K6" s="1"/>
      <c r="L6" s="2">
        <f>SMALL(F6:J6,1)</f>
        <v>2</v>
      </c>
      <c r="M6" s="2">
        <f>SMALL(F6:J6,2)</f>
        <v>2</v>
      </c>
      <c r="N6" s="2">
        <f>SMALL(F6:J6,3)</f>
        <v>3</v>
      </c>
      <c r="O6" s="2">
        <f t="shared" si="0"/>
        <v>4</v>
      </c>
      <c r="P6" s="1"/>
      <c r="Q6" s="1">
        <f t="shared" si="1"/>
        <v>11</v>
      </c>
      <c r="R6" s="2"/>
      <c r="S6" s="3"/>
      <c r="T6" s="15">
        <v>2</v>
      </c>
    </row>
    <row r="7" spans="1:20" ht="12.75">
      <c r="A7" s="36">
        <v>3</v>
      </c>
      <c r="B7" s="19" t="s">
        <v>35</v>
      </c>
      <c r="C7" s="19" t="s">
        <v>53</v>
      </c>
      <c r="D7" s="19" t="s">
        <v>63</v>
      </c>
      <c r="E7" s="19">
        <v>1280</v>
      </c>
      <c r="F7" s="25">
        <f>$B$39+1</f>
        <v>34</v>
      </c>
      <c r="G7" s="25">
        <v>1</v>
      </c>
      <c r="H7" s="25">
        <v>6</v>
      </c>
      <c r="I7" s="25">
        <v>2</v>
      </c>
      <c r="J7" s="25">
        <v>4</v>
      </c>
      <c r="K7" s="1"/>
      <c r="L7" s="2">
        <f aca="true" t="shared" si="2" ref="L7:L33">SMALL(F7:J7,1)</f>
        <v>1</v>
      </c>
      <c r="M7" s="2">
        <f aca="true" t="shared" si="3" ref="M7:M33">SMALL(F7:J7,2)</f>
        <v>2</v>
      </c>
      <c r="N7" s="2">
        <f aca="true" t="shared" si="4" ref="N7:N33">SMALL(F7:J7,3)</f>
        <v>4</v>
      </c>
      <c r="O7" s="2">
        <f t="shared" si="0"/>
        <v>6</v>
      </c>
      <c r="P7" s="2"/>
      <c r="Q7" s="1">
        <f t="shared" si="1"/>
        <v>13</v>
      </c>
      <c r="R7" s="2"/>
      <c r="S7" s="3"/>
      <c r="T7" s="15">
        <v>3</v>
      </c>
    </row>
    <row r="8" spans="1:20" ht="12.75">
      <c r="A8" s="36">
        <v>4</v>
      </c>
      <c r="B8" s="19" t="s">
        <v>37</v>
      </c>
      <c r="C8" s="19" t="s">
        <v>13</v>
      </c>
      <c r="D8" s="19" t="s">
        <v>64</v>
      </c>
      <c r="E8" s="24">
        <v>148905</v>
      </c>
      <c r="F8" s="25">
        <v>5</v>
      </c>
      <c r="G8" s="25">
        <v>3</v>
      </c>
      <c r="H8" s="25">
        <v>13</v>
      </c>
      <c r="I8" s="25">
        <v>3</v>
      </c>
      <c r="J8" s="25">
        <v>5</v>
      </c>
      <c r="K8" s="2"/>
      <c r="L8" s="2">
        <f>SMALL(F8:J8,1)</f>
        <v>3</v>
      </c>
      <c r="M8" s="2">
        <f>SMALL(F8:J8,2)</f>
        <v>3</v>
      </c>
      <c r="N8" s="2">
        <f>SMALL(F8:J8,3)</f>
        <v>5</v>
      </c>
      <c r="O8" s="2">
        <f t="shared" si="0"/>
        <v>5</v>
      </c>
      <c r="P8" s="2"/>
      <c r="Q8" s="1">
        <f t="shared" si="1"/>
        <v>16</v>
      </c>
      <c r="R8" s="2"/>
      <c r="S8" s="3"/>
      <c r="T8" s="15">
        <v>4</v>
      </c>
    </row>
    <row r="9" spans="1:20" ht="12.75">
      <c r="A9" s="36">
        <v>5</v>
      </c>
      <c r="B9" s="19" t="s">
        <v>35</v>
      </c>
      <c r="C9" s="19" t="s">
        <v>10</v>
      </c>
      <c r="D9" s="19" t="s">
        <v>51</v>
      </c>
      <c r="E9" s="24">
        <v>4665</v>
      </c>
      <c r="F9" s="25">
        <v>2</v>
      </c>
      <c r="G9" s="25">
        <v>6</v>
      </c>
      <c r="H9" s="25">
        <v>7</v>
      </c>
      <c r="I9" s="25">
        <v>6</v>
      </c>
      <c r="J9" s="25">
        <v>3</v>
      </c>
      <c r="K9" s="2"/>
      <c r="L9" s="2">
        <f>SMALL(F9:J9,1)</f>
        <v>2</v>
      </c>
      <c r="M9" s="2">
        <f>SMALL(F9:J9,2)</f>
        <v>3</v>
      </c>
      <c r="N9" s="2">
        <f>SMALL(F9:J9,3)</f>
        <v>6</v>
      </c>
      <c r="O9" s="2">
        <f t="shared" si="0"/>
        <v>6</v>
      </c>
      <c r="P9" s="2"/>
      <c r="Q9" s="1">
        <f t="shared" si="1"/>
        <v>17</v>
      </c>
      <c r="R9" s="2"/>
      <c r="S9" s="3"/>
      <c r="T9" s="15">
        <v>5</v>
      </c>
    </row>
    <row r="10" spans="1:20" ht="12.75">
      <c r="A10" s="36">
        <v>6</v>
      </c>
      <c r="B10" s="19" t="s">
        <v>34</v>
      </c>
      <c r="C10" s="19" t="s">
        <v>9</v>
      </c>
      <c r="D10" s="19" t="s">
        <v>63</v>
      </c>
      <c r="E10" s="24">
        <v>1239</v>
      </c>
      <c r="F10" s="25">
        <v>1</v>
      </c>
      <c r="G10" s="25">
        <v>9</v>
      </c>
      <c r="H10" s="25">
        <v>1</v>
      </c>
      <c r="I10" s="25">
        <v>11</v>
      </c>
      <c r="J10" s="25">
        <v>23</v>
      </c>
      <c r="K10" s="2"/>
      <c r="L10" s="2">
        <f t="shared" si="2"/>
        <v>1</v>
      </c>
      <c r="M10" s="2">
        <f t="shared" si="3"/>
        <v>1</v>
      </c>
      <c r="N10" s="2">
        <f t="shared" si="4"/>
        <v>9</v>
      </c>
      <c r="O10" s="2">
        <f t="shared" si="0"/>
        <v>11</v>
      </c>
      <c r="P10" s="2"/>
      <c r="Q10" s="1">
        <f t="shared" si="1"/>
        <v>22</v>
      </c>
      <c r="R10" s="2"/>
      <c r="S10" s="3"/>
      <c r="T10" s="15">
        <v>6</v>
      </c>
    </row>
    <row r="11" spans="1:20" ht="12.75">
      <c r="A11" s="36">
        <v>7</v>
      </c>
      <c r="B11" s="19" t="s">
        <v>39</v>
      </c>
      <c r="C11" s="20" t="s">
        <v>15</v>
      </c>
      <c r="D11" s="19" t="s">
        <v>67</v>
      </c>
      <c r="E11" s="24">
        <v>29343</v>
      </c>
      <c r="F11" s="25">
        <v>7</v>
      </c>
      <c r="G11" s="25">
        <v>19</v>
      </c>
      <c r="H11" s="25">
        <v>4</v>
      </c>
      <c r="I11" s="25">
        <v>7</v>
      </c>
      <c r="J11" s="25">
        <v>8</v>
      </c>
      <c r="K11" s="2"/>
      <c r="L11" s="2">
        <f>SMALL(F11:J11,1)</f>
        <v>4</v>
      </c>
      <c r="M11" s="2">
        <f>SMALL(F11:J11,2)</f>
        <v>7</v>
      </c>
      <c r="N11" s="2">
        <f>SMALL(F11:J11,3)</f>
        <v>7</v>
      </c>
      <c r="O11" s="2">
        <f t="shared" si="0"/>
        <v>8</v>
      </c>
      <c r="P11" s="2"/>
      <c r="Q11" s="1">
        <f t="shared" si="1"/>
        <v>26</v>
      </c>
      <c r="R11" s="2"/>
      <c r="S11" s="3"/>
      <c r="T11" s="15">
        <v>7</v>
      </c>
    </row>
    <row r="12" spans="1:20" ht="12.75">
      <c r="A12" s="36">
        <v>8</v>
      </c>
      <c r="B12" s="19" t="s">
        <v>40</v>
      </c>
      <c r="C12" s="20" t="s">
        <v>15</v>
      </c>
      <c r="D12" s="19" t="s">
        <v>64</v>
      </c>
      <c r="E12" s="24">
        <v>167844</v>
      </c>
      <c r="F12" s="25">
        <v>9</v>
      </c>
      <c r="G12" s="25">
        <v>11</v>
      </c>
      <c r="H12" s="25">
        <v>10</v>
      </c>
      <c r="I12" s="25">
        <v>5</v>
      </c>
      <c r="J12" s="25">
        <v>6</v>
      </c>
      <c r="K12" s="2"/>
      <c r="L12" s="2">
        <f t="shared" si="2"/>
        <v>5</v>
      </c>
      <c r="M12" s="2">
        <f t="shared" si="3"/>
        <v>6</v>
      </c>
      <c r="N12" s="2">
        <f t="shared" si="4"/>
        <v>9</v>
      </c>
      <c r="O12" s="2">
        <f t="shared" si="0"/>
        <v>10</v>
      </c>
      <c r="P12" s="2"/>
      <c r="Q12" s="1">
        <f>SUM(L12:O12)</f>
        <v>30</v>
      </c>
      <c r="R12" s="2"/>
      <c r="S12" s="3"/>
      <c r="T12" s="15">
        <v>8</v>
      </c>
    </row>
    <row r="13" spans="1:20" ht="12.75">
      <c r="A13" s="36">
        <v>9</v>
      </c>
      <c r="B13" s="19" t="s">
        <v>41</v>
      </c>
      <c r="C13" s="19" t="s">
        <v>17</v>
      </c>
      <c r="D13" s="19" t="s">
        <v>58</v>
      </c>
      <c r="E13" s="24">
        <v>233</v>
      </c>
      <c r="F13" s="25">
        <v>10</v>
      </c>
      <c r="G13" s="25">
        <v>12</v>
      </c>
      <c r="H13" s="25">
        <v>9</v>
      </c>
      <c r="I13" s="25">
        <v>10</v>
      </c>
      <c r="J13" s="25">
        <v>9</v>
      </c>
      <c r="K13" s="2"/>
      <c r="L13" s="2">
        <f t="shared" si="2"/>
        <v>9</v>
      </c>
      <c r="M13" s="2">
        <f t="shared" si="3"/>
        <v>9</v>
      </c>
      <c r="N13" s="2">
        <f t="shared" si="4"/>
        <v>10</v>
      </c>
      <c r="O13" s="2">
        <f t="shared" si="0"/>
        <v>10</v>
      </c>
      <c r="P13" s="2"/>
      <c r="Q13" s="1">
        <f t="shared" si="1"/>
        <v>38</v>
      </c>
      <c r="R13" s="2"/>
      <c r="S13" s="3"/>
      <c r="T13" s="15">
        <v>9</v>
      </c>
    </row>
    <row r="14" spans="1:20" ht="12.75">
      <c r="A14" s="36">
        <v>10</v>
      </c>
      <c r="B14" s="19" t="s">
        <v>46</v>
      </c>
      <c r="C14" s="19" t="s">
        <v>22</v>
      </c>
      <c r="D14" s="20" t="s">
        <v>63</v>
      </c>
      <c r="E14" s="24">
        <v>1240</v>
      </c>
      <c r="F14" s="25">
        <v>15</v>
      </c>
      <c r="G14" s="25">
        <v>4</v>
      </c>
      <c r="H14" s="25">
        <v>19</v>
      </c>
      <c r="I14" s="25">
        <v>8</v>
      </c>
      <c r="J14" s="25">
        <v>23</v>
      </c>
      <c r="K14" s="2"/>
      <c r="L14" s="2">
        <f t="shared" si="2"/>
        <v>4</v>
      </c>
      <c r="M14" s="2">
        <f t="shared" si="3"/>
        <v>8</v>
      </c>
      <c r="N14" s="2">
        <f t="shared" si="4"/>
        <v>15</v>
      </c>
      <c r="O14" s="2">
        <f t="shared" si="0"/>
        <v>19</v>
      </c>
      <c r="P14" s="2"/>
      <c r="Q14" s="1">
        <f t="shared" si="1"/>
        <v>46</v>
      </c>
      <c r="R14" s="2"/>
      <c r="S14" s="3"/>
      <c r="T14" s="15">
        <v>10</v>
      </c>
    </row>
    <row r="15" spans="1:20" ht="12.75">
      <c r="A15" s="36">
        <v>11</v>
      </c>
      <c r="B15" s="19" t="s">
        <v>40</v>
      </c>
      <c r="C15" s="19" t="s">
        <v>16</v>
      </c>
      <c r="D15" s="19" t="s">
        <v>69</v>
      </c>
      <c r="E15" s="24">
        <v>788</v>
      </c>
      <c r="F15" s="25">
        <v>8</v>
      </c>
      <c r="G15" s="25">
        <v>10</v>
      </c>
      <c r="H15" s="25">
        <v>21</v>
      </c>
      <c r="I15" s="25">
        <v>23</v>
      </c>
      <c r="J15" s="25">
        <v>10</v>
      </c>
      <c r="K15" s="2"/>
      <c r="L15" s="2">
        <f t="shared" si="2"/>
        <v>8</v>
      </c>
      <c r="M15" s="2">
        <f t="shared" si="3"/>
        <v>10</v>
      </c>
      <c r="N15" s="2">
        <f t="shared" si="4"/>
        <v>10</v>
      </c>
      <c r="O15" s="2">
        <f t="shared" si="0"/>
        <v>21</v>
      </c>
      <c r="P15" s="2"/>
      <c r="Q15" s="1">
        <f t="shared" si="1"/>
        <v>49</v>
      </c>
      <c r="R15" s="2"/>
      <c r="S15" s="3"/>
      <c r="T15" s="15">
        <v>11</v>
      </c>
    </row>
    <row r="16" spans="1:20" ht="12.75">
      <c r="A16" s="36">
        <v>12</v>
      </c>
      <c r="B16" s="19" t="s">
        <v>42</v>
      </c>
      <c r="C16" s="19" t="s">
        <v>18</v>
      </c>
      <c r="D16" s="19" t="s">
        <v>51</v>
      </c>
      <c r="E16" s="24">
        <v>3974</v>
      </c>
      <c r="F16" s="25">
        <v>11</v>
      </c>
      <c r="G16" s="25">
        <v>13</v>
      </c>
      <c r="H16" s="25">
        <v>14</v>
      </c>
      <c r="I16" s="25">
        <v>12</v>
      </c>
      <c r="J16" s="25">
        <f>$B$39+1</f>
        <v>34</v>
      </c>
      <c r="K16" s="2"/>
      <c r="L16" s="2">
        <f>SMALL(F16:J16,1)</f>
        <v>11</v>
      </c>
      <c r="M16" s="2">
        <f>SMALL(F16:J16,2)</f>
        <v>12</v>
      </c>
      <c r="N16" s="2">
        <f>SMALL(F16:J16,3)</f>
        <v>13</v>
      </c>
      <c r="O16" s="2">
        <f t="shared" si="0"/>
        <v>14</v>
      </c>
      <c r="P16" s="2"/>
      <c r="Q16" s="1">
        <f t="shared" si="1"/>
        <v>50</v>
      </c>
      <c r="R16" s="2"/>
      <c r="S16" s="3"/>
      <c r="T16" s="15">
        <v>12</v>
      </c>
    </row>
    <row r="17" spans="1:20" ht="12.75">
      <c r="A17" s="36">
        <v>13</v>
      </c>
      <c r="B17" s="19" t="s">
        <v>46</v>
      </c>
      <c r="C17" s="19" t="s">
        <v>24</v>
      </c>
      <c r="D17" s="19" t="s">
        <v>61</v>
      </c>
      <c r="E17" s="24">
        <v>20515</v>
      </c>
      <c r="F17" s="25">
        <v>17</v>
      </c>
      <c r="G17" s="25">
        <v>14</v>
      </c>
      <c r="H17" s="25">
        <v>12</v>
      </c>
      <c r="I17" s="25">
        <v>13</v>
      </c>
      <c r="J17" s="25">
        <v>15</v>
      </c>
      <c r="K17" s="2"/>
      <c r="L17" s="2">
        <f>SMALL(F17:J17,1)</f>
        <v>12</v>
      </c>
      <c r="M17" s="2">
        <f>SMALL(F17:J17,2)</f>
        <v>13</v>
      </c>
      <c r="N17" s="2">
        <f>SMALL(F17:J17,3)</f>
        <v>14</v>
      </c>
      <c r="O17" s="2">
        <f>SMALL(F17:J17,4)</f>
        <v>15</v>
      </c>
      <c r="P17" s="2"/>
      <c r="Q17" s="1">
        <f>SUM(L17:O17)</f>
        <v>54</v>
      </c>
      <c r="R17" s="2"/>
      <c r="S17" s="3"/>
      <c r="T17" s="15">
        <v>13</v>
      </c>
    </row>
    <row r="18" spans="1:20" ht="12.75">
      <c r="A18" s="36">
        <v>14</v>
      </c>
      <c r="B18" s="19" t="s">
        <v>38</v>
      </c>
      <c r="C18" s="19" t="s">
        <v>14</v>
      </c>
      <c r="D18" s="20" t="s">
        <v>51</v>
      </c>
      <c r="E18" s="24">
        <v>4537</v>
      </c>
      <c r="F18" s="25">
        <v>6</v>
      </c>
      <c r="G18" s="25">
        <v>8</v>
      </c>
      <c r="H18" s="25">
        <v>8</v>
      </c>
      <c r="I18" s="25">
        <f>$B$39+1</f>
        <v>34</v>
      </c>
      <c r="J18" s="25">
        <f>$B$39+1</f>
        <v>34</v>
      </c>
      <c r="K18" s="2"/>
      <c r="L18" s="2">
        <f t="shared" si="2"/>
        <v>6</v>
      </c>
      <c r="M18" s="2">
        <f t="shared" si="3"/>
        <v>8</v>
      </c>
      <c r="N18" s="2">
        <f t="shared" si="4"/>
        <v>8</v>
      </c>
      <c r="O18" s="2">
        <f t="shared" si="0"/>
        <v>34</v>
      </c>
      <c r="P18" s="2"/>
      <c r="Q18" s="1">
        <f t="shared" si="1"/>
        <v>56</v>
      </c>
      <c r="R18" s="3"/>
      <c r="S18" s="3"/>
      <c r="T18" s="15">
        <v>14</v>
      </c>
    </row>
    <row r="19" spans="1:20" ht="12.75">
      <c r="A19" s="36">
        <v>15</v>
      </c>
      <c r="B19" s="19" t="s">
        <v>43</v>
      </c>
      <c r="C19" s="19" t="s">
        <v>19</v>
      </c>
      <c r="D19" s="19" t="s">
        <v>64</v>
      </c>
      <c r="E19" s="24">
        <v>145158</v>
      </c>
      <c r="F19" s="25">
        <v>12</v>
      </c>
      <c r="G19" s="25">
        <v>21</v>
      </c>
      <c r="H19" s="25">
        <v>20</v>
      </c>
      <c r="I19" s="25">
        <v>14</v>
      </c>
      <c r="J19" s="25">
        <v>11</v>
      </c>
      <c r="K19" s="2"/>
      <c r="L19" s="2">
        <f t="shared" si="2"/>
        <v>11</v>
      </c>
      <c r="M19" s="2">
        <f t="shared" si="3"/>
        <v>12</v>
      </c>
      <c r="N19" s="2">
        <f t="shared" si="4"/>
        <v>14</v>
      </c>
      <c r="O19" s="2">
        <f t="shared" si="0"/>
        <v>20</v>
      </c>
      <c r="P19" s="2"/>
      <c r="Q19" s="1">
        <f t="shared" si="1"/>
        <v>57</v>
      </c>
      <c r="R19" s="3"/>
      <c r="S19" s="3"/>
      <c r="T19" s="15">
        <v>15</v>
      </c>
    </row>
    <row r="20" spans="1:20" ht="12.75">
      <c r="A20" s="36">
        <v>16</v>
      </c>
      <c r="B20" s="19" t="s">
        <v>47</v>
      </c>
      <c r="C20" s="19" t="s">
        <v>27</v>
      </c>
      <c r="D20" s="20" t="s">
        <v>65</v>
      </c>
      <c r="E20" s="24">
        <v>95</v>
      </c>
      <c r="F20" s="25">
        <v>20</v>
      </c>
      <c r="G20" s="25">
        <v>18</v>
      </c>
      <c r="H20" s="25">
        <v>18</v>
      </c>
      <c r="I20" s="25">
        <v>16</v>
      </c>
      <c r="J20" s="25">
        <v>7</v>
      </c>
      <c r="K20" s="2"/>
      <c r="L20" s="2">
        <f t="shared" si="2"/>
        <v>7</v>
      </c>
      <c r="M20" s="2">
        <f t="shared" si="3"/>
        <v>16</v>
      </c>
      <c r="N20" s="2">
        <f t="shared" si="4"/>
        <v>18</v>
      </c>
      <c r="O20" s="2">
        <f t="shared" si="0"/>
        <v>18</v>
      </c>
      <c r="P20" s="2"/>
      <c r="Q20" s="1">
        <f t="shared" si="1"/>
        <v>59</v>
      </c>
      <c r="R20" s="3"/>
      <c r="S20" s="3"/>
      <c r="T20" s="15">
        <v>16</v>
      </c>
    </row>
    <row r="21" spans="1:20" ht="12.75">
      <c r="A21" s="36">
        <v>17</v>
      </c>
      <c r="B21" s="19" t="s">
        <v>44</v>
      </c>
      <c r="C21" s="19" t="s">
        <v>20</v>
      </c>
      <c r="D21" s="20" t="s">
        <v>64</v>
      </c>
      <c r="E21" s="24">
        <v>72402</v>
      </c>
      <c r="F21" s="25">
        <v>13</v>
      </c>
      <c r="G21" s="25">
        <v>15</v>
      </c>
      <c r="H21" s="25">
        <v>25</v>
      </c>
      <c r="I21" s="25">
        <v>17</v>
      </c>
      <c r="J21" s="25">
        <v>14</v>
      </c>
      <c r="K21" s="2"/>
      <c r="L21" s="2">
        <f t="shared" si="2"/>
        <v>13</v>
      </c>
      <c r="M21" s="2">
        <f t="shared" si="3"/>
        <v>14</v>
      </c>
      <c r="N21" s="2">
        <f t="shared" si="4"/>
        <v>15</v>
      </c>
      <c r="O21" s="2">
        <f t="shared" si="0"/>
        <v>17</v>
      </c>
      <c r="P21" s="2"/>
      <c r="Q21" s="1">
        <f t="shared" si="1"/>
        <v>59</v>
      </c>
      <c r="R21" s="3"/>
      <c r="S21" s="3"/>
      <c r="T21" s="15">
        <v>17</v>
      </c>
    </row>
    <row r="22" spans="1:20" ht="12.75">
      <c r="A22" s="36">
        <v>18</v>
      </c>
      <c r="B22" s="19" t="s">
        <v>45</v>
      </c>
      <c r="C22" s="19" t="s">
        <v>21</v>
      </c>
      <c r="D22" s="19" t="s">
        <v>68</v>
      </c>
      <c r="E22" s="24">
        <v>1655</v>
      </c>
      <c r="F22" s="25">
        <v>14</v>
      </c>
      <c r="G22" s="25">
        <v>16</v>
      </c>
      <c r="H22" s="25">
        <f>$B$39+1</f>
        <v>34</v>
      </c>
      <c r="I22" s="25">
        <v>15</v>
      </c>
      <c r="J22" s="25">
        <v>16</v>
      </c>
      <c r="K22" s="2"/>
      <c r="L22" s="2">
        <f t="shared" si="2"/>
        <v>14</v>
      </c>
      <c r="M22" s="2">
        <f t="shared" si="3"/>
        <v>15</v>
      </c>
      <c r="N22" s="2">
        <f t="shared" si="4"/>
        <v>16</v>
      </c>
      <c r="O22" s="2">
        <f t="shared" si="0"/>
        <v>16</v>
      </c>
      <c r="P22" s="2"/>
      <c r="Q22" s="1">
        <f t="shared" si="1"/>
        <v>61</v>
      </c>
      <c r="R22" s="3"/>
      <c r="S22" s="3"/>
      <c r="T22" s="15">
        <v>18</v>
      </c>
    </row>
    <row r="23" spans="1:20" ht="12.75">
      <c r="A23" s="36">
        <v>19</v>
      </c>
      <c r="B23" s="19" t="s">
        <v>44</v>
      </c>
      <c r="C23" s="19" t="s">
        <v>23</v>
      </c>
      <c r="D23" s="19" t="s">
        <v>63</v>
      </c>
      <c r="E23" s="24">
        <v>947</v>
      </c>
      <c r="F23" s="25">
        <v>16</v>
      </c>
      <c r="G23" s="25">
        <v>17</v>
      </c>
      <c r="H23" s="25">
        <v>17</v>
      </c>
      <c r="I23" s="25">
        <v>18</v>
      </c>
      <c r="J23" s="25">
        <v>13</v>
      </c>
      <c r="K23" s="2"/>
      <c r="L23" s="2">
        <f t="shared" si="2"/>
        <v>13</v>
      </c>
      <c r="M23" s="2">
        <f t="shared" si="3"/>
        <v>16</v>
      </c>
      <c r="N23" s="2">
        <f t="shared" si="4"/>
        <v>17</v>
      </c>
      <c r="O23" s="2">
        <f t="shared" si="0"/>
        <v>17</v>
      </c>
      <c r="P23" s="2"/>
      <c r="Q23" s="1">
        <f t="shared" si="1"/>
        <v>63</v>
      </c>
      <c r="R23" s="3"/>
      <c r="S23" s="3"/>
      <c r="T23" s="15">
        <v>19</v>
      </c>
    </row>
    <row r="24" spans="1:20" ht="12.75">
      <c r="A24" s="36">
        <v>20</v>
      </c>
      <c r="B24" s="19"/>
      <c r="C24" s="19"/>
      <c r="D24" s="19" t="s">
        <v>52</v>
      </c>
      <c r="E24" s="24">
        <v>74</v>
      </c>
      <c r="F24" s="25">
        <v>21</v>
      </c>
      <c r="G24" s="25">
        <v>7</v>
      </c>
      <c r="H24" s="25">
        <v>11</v>
      </c>
      <c r="I24" s="25">
        <f>$B$39+1</f>
        <v>34</v>
      </c>
      <c r="J24" s="25">
        <f>$B$39+1</f>
        <v>34</v>
      </c>
      <c r="K24" s="2"/>
      <c r="L24" s="2">
        <f>SMALL(F24:J24,1)</f>
        <v>7</v>
      </c>
      <c r="M24" s="2">
        <f>SMALL(F24:J24,2)</f>
        <v>11</v>
      </c>
      <c r="N24" s="2">
        <f>SMALL(F24:J24,3)</f>
        <v>21</v>
      </c>
      <c r="O24" s="2">
        <f t="shared" si="0"/>
        <v>34</v>
      </c>
      <c r="P24" s="2"/>
      <c r="Q24" s="1">
        <f t="shared" si="1"/>
        <v>73</v>
      </c>
      <c r="R24" s="3"/>
      <c r="S24" s="3"/>
      <c r="T24" s="15">
        <v>20</v>
      </c>
    </row>
    <row r="25" spans="1:20" ht="12.75">
      <c r="A25" s="36">
        <v>21</v>
      </c>
      <c r="B25" s="19" t="s">
        <v>46</v>
      </c>
      <c r="C25" s="19" t="s">
        <v>28</v>
      </c>
      <c r="D25" s="19" t="s">
        <v>64</v>
      </c>
      <c r="E25" s="24">
        <v>165311</v>
      </c>
      <c r="F25" s="25">
        <v>22</v>
      </c>
      <c r="G25" s="25">
        <v>22</v>
      </c>
      <c r="H25" s="25">
        <v>27</v>
      </c>
      <c r="I25" s="25">
        <v>20</v>
      </c>
      <c r="J25" s="25">
        <v>12</v>
      </c>
      <c r="K25" s="2"/>
      <c r="L25" s="2">
        <f>SMALL(F25:J25,1)</f>
        <v>12</v>
      </c>
      <c r="M25" s="2">
        <f>SMALL(F25:J25,2)</f>
        <v>20</v>
      </c>
      <c r="N25" s="2">
        <f>SMALL(F25:J25,3)</f>
        <v>22</v>
      </c>
      <c r="O25" s="2">
        <f t="shared" si="0"/>
        <v>22</v>
      </c>
      <c r="P25" s="2"/>
      <c r="Q25" s="1">
        <f t="shared" si="1"/>
        <v>76</v>
      </c>
      <c r="R25" s="3"/>
      <c r="S25" s="3"/>
      <c r="T25" s="15">
        <v>21</v>
      </c>
    </row>
    <row r="26" spans="1:20" ht="12.75">
      <c r="A26" s="36">
        <v>22</v>
      </c>
      <c r="B26" s="19" t="s">
        <v>37</v>
      </c>
      <c r="C26" s="19" t="s">
        <v>25</v>
      </c>
      <c r="D26" s="19" t="s">
        <v>62</v>
      </c>
      <c r="E26" s="24">
        <v>41420</v>
      </c>
      <c r="F26" s="25">
        <v>18</v>
      </c>
      <c r="G26" s="25">
        <v>23</v>
      </c>
      <c r="H26" s="25">
        <v>22</v>
      </c>
      <c r="I26" s="25">
        <v>22</v>
      </c>
      <c r="J26" s="25">
        <v>17</v>
      </c>
      <c r="K26" s="2"/>
      <c r="L26" s="2">
        <f>SMALL(F26:J26,1)</f>
        <v>17</v>
      </c>
      <c r="M26" s="2">
        <f>SMALL(F26:J26,2)</f>
        <v>18</v>
      </c>
      <c r="N26" s="2">
        <f>SMALL(F26:J26,3)</f>
        <v>22</v>
      </c>
      <c r="O26" s="2">
        <f t="shared" si="0"/>
        <v>22</v>
      </c>
      <c r="P26" s="2"/>
      <c r="Q26" s="1">
        <f t="shared" si="1"/>
        <v>79</v>
      </c>
      <c r="R26" s="3"/>
      <c r="S26" s="3"/>
      <c r="T26" s="15">
        <v>22</v>
      </c>
    </row>
    <row r="27" spans="1:20" ht="12.75">
      <c r="A27" s="36">
        <v>23</v>
      </c>
      <c r="B27" s="19" t="s">
        <v>35</v>
      </c>
      <c r="C27" s="19" t="s">
        <v>26</v>
      </c>
      <c r="D27" s="19" t="s">
        <v>58</v>
      </c>
      <c r="E27" s="24">
        <v>591</v>
      </c>
      <c r="F27" s="25">
        <v>19</v>
      </c>
      <c r="G27" s="25">
        <v>26</v>
      </c>
      <c r="H27" s="25">
        <v>23</v>
      </c>
      <c r="I27" s="25">
        <v>19</v>
      </c>
      <c r="J27" s="25">
        <v>18</v>
      </c>
      <c r="K27" s="2"/>
      <c r="L27" s="2">
        <f t="shared" si="2"/>
        <v>18</v>
      </c>
      <c r="M27" s="2">
        <f t="shared" si="3"/>
        <v>19</v>
      </c>
      <c r="N27" s="2">
        <f t="shared" si="4"/>
        <v>19</v>
      </c>
      <c r="O27" s="2">
        <f t="shared" si="0"/>
        <v>23</v>
      </c>
      <c r="P27" s="2"/>
      <c r="Q27" s="1">
        <f t="shared" si="1"/>
        <v>79</v>
      </c>
      <c r="R27" s="3"/>
      <c r="S27" s="3"/>
      <c r="T27" s="15">
        <v>23</v>
      </c>
    </row>
    <row r="28" spans="1:20" ht="12.75">
      <c r="A28" s="36">
        <v>24</v>
      </c>
      <c r="B28" s="19" t="s">
        <v>34</v>
      </c>
      <c r="C28" s="19" t="s">
        <v>33</v>
      </c>
      <c r="D28" s="19" t="s">
        <v>61</v>
      </c>
      <c r="E28" s="24">
        <v>15746</v>
      </c>
      <c r="F28" s="25">
        <v>28</v>
      </c>
      <c r="G28" s="25">
        <v>27</v>
      </c>
      <c r="H28" s="25">
        <v>16</v>
      </c>
      <c r="I28" s="25">
        <v>24</v>
      </c>
      <c r="J28" s="25">
        <v>19</v>
      </c>
      <c r="K28" s="2"/>
      <c r="L28" s="2">
        <f t="shared" si="2"/>
        <v>16</v>
      </c>
      <c r="M28" s="2">
        <f t="shared" si="3"/>
        <v>19</v>
      </c>
      <c r="N28" s="2">
        <f t="shared" si="4"/>
        <v>24</v>
      </c>
      <c r="O28" s="2">
        <f t="shared" si="0"/>
        <v>27</v>
      </c>
      <c r="P28" s="2"/>
      <c r="Q28" s="1">
        <f t="shared" si="1"/>
        <v>86</v>
      </c>
      <c r="R28" s="3"/>
      <c r="S28" s="3"/>
      <c r="T28" s="15">
        <v>24</v>
      </c>
    </row>
    <row r="29" spans="1:20" ht="12.75">
      <c r="A29" s="36">
        <v>25</v>
      </c>
      <c r="B29" s="19" t="s">
        <v>46</v>
      </c>
      <c r="C29" s="19" t="s">
        <v>31</v>
      </c>
      <c r="D29" s="19" t="s">
        <v>64</v>
      </c>
      <c r="E29" s="24">
        <v>137831</v>
      </c>
      <c r="F29" s="25">
        <v>26</v>
      </c>
      <c r="G29" s="25">
        <v>24</v>
      </c>
      <c r="H29" s="25">
        <v>24</v>
      </c>
      <c r="I29" s="25">
        <v>21</v>
      </c>
      <c r="J29" s="25">
        <f>$B$39+1</f>
        <v>34</v>
      </c>
      <c r="K29" s="2"/>
      <c r="L29" s="2">
        <f t="shared" si="2"/>
        <v>21</v>
      </c>
      <c r="M29" s="2">
        <f t="shared" si="3"/>
        <v>24</v>
      </c>
      <c r="N29" s="2">
        <f t="shared" si="4"/>
        <v>24</v>
      </c>
      <c r="O29" s="2">
        <f t="shared" si="0"/>
        <v>26</v>
      </c>
      <c r="P29" s="2"/>
      <c r="Q29" s="1">
        <f t="shared" si="1"/>
        <v>95</v>
      </c>
      <c r="R29" s="3"/>
      <c r="S29" s="3"/>
      <c r="T29" s="15">
        <v>25</v>
      </c>
    </row>
    <row r="30" spans="1:20" ht="12.75">
      <c r="A30" s="36">
        <v>26</v>
      </c>
      <c r="B30" s="19" t="s">
        <v>49</v>
      </c>
      <c r="C30" s="19" t="s">
        <v>32</v>
      </c>
      <c r="D30" s="19" t="s">
        <v>64</v>
      </c>
      <c r="E30" s="24">
        <v>137137</v>
      </c>
      <c r="F30" s="25">
        <v>27</v>
      </c>
      <c r="G30" s="25">
        <v>29</v>
      </c>
      <c r="H30" s="25">
        <v>28</v>
      </c>
      <c r="I30" s="25">
        <v>25</v>
      </c>
      <c r="J30" s="25">
        <v>20</v>
      </c>
      <c r="K30" s="2"/>
      <c r="L30" s="2">
        <f>SMALL(F30:J30,1)</f>
        <v>20</v>
      </c>
      <c r="M30" s="2">
        <f>SMALL(F30:J30,2)</f>
        <v>25</v>
      </c>
      <c r="N30" s="2">
        <f>SMALL(F30:J30,3)</f>
        <v>27</v>
      </c>
      <c r="O30" s="2">
        <f aca="true" t="shared" si="5" ref="O30:O37">SMALL(F30:J30,4)</f>
        <v>28</v>
      </c>
      <c r="P30" s="2"/>
      <c r="Q30" s="1">
        <f aca="true" t="shared" si="6" ref="Q30:Q37">SUM(L30:O30)</f>
        <v>100</v>
      </c>
      <c r="R30" s="3"/>
      <c r="S30" s="3"/>
      <c r="T30" s="15">
        <v>26</v>
      </c>
    </row>
    <row r="31" spans="1:20" ht="12.75">
      <c r="A31" s="36">
        <v>27</v>
      </c>
      <c r="B31" s="19" t="s">
        <v>34</v>
      </c>
      <c r="C31" s="19" t="s">
        <v>30</v>
      </c>
      <c r="D31" s="19" t="s">
        <v>61</v>
      </c>
      <c r="E31" s="24">
        <v>20552</v>
      </c>
      <c r="F31" s="25">
        <v>24</v>
      </c>
      <c r="G31" s="25">
        <v>30</v>
      </c>
      <c r="H31" s="25">
        <v>15</v>
      </c>
      <c r="I31" s="25">
        <f aca="true" t="shared" si="7" ref="I31:J33">$B$39+1</f>
        <v>34</v>
      </c>
      <c r="J31" s="25">
        <f t="shared" si="7"/>
        <v>34</v>
      </c>
      <c r="K31" s="2"/>
      <c r="L31" s="2">
        <f t="shared" si="2"/>
        <v>15</v>
      </c>
      <c r="M31" s="2">
        <f t="shared" si="3"/>
        <v>24</v>
      </c>
      <c r="N31" s="2">
        <f t="shared" si="4"/>
        <v>30</v>
      </c>
      <c r="O31" s="2">
        <f t="shared" si="5"/>
        <v>34</v>
      </c>
      <c r="P31" s="2"/>
      <c r="Q31" s="1">
        <f t="shared" si="6"/>
        <v>103</v>
      </c>
      <c r="R31" s="3"/>
      <c r="S31" s="3"/>
      <c r="T31" s="15">
        <v>27</v>
      </c>
    </row>
    <row r="32" spans="1:20" ht="12.75">
      <c r="A32" s="36">
        <v>28</v>
      </c>
      <c r="B32" s="19" t="s">
        <v>48</v>
      </c>
      <c r="C32" s="19" t="s">
        <v>29</v>
      </c>
      <c r="D32" s="19" t="s">
        <v>64</v>
      </c>
      <c r="E32" s="24">
        <v>180653</v>
      </c>
      <c r="F32" s="26">
        <v>23</v>
      </c>
      <c r="G32" s="25">
        <v>20</v>
      </c>
      <c r="H32" s="25">
        <v>26</v>
      </c>
      <c r="I32" s="25">
        <f t="shared" si="7"/>
        <v>34</v>
      </c>
      <c r="J32" s="25">
        <f t="shared" si="7"/>
        <v>34</v>
      </c>
      <c r="K32" s="2"/>
      <c r="L32" s="2">
        <f t="shared" si="2"/>
        <v>20</v>
      </c>
      <c r="M32" s="2">
        <f t="shared" si="3"/>
        <v>23</v>
      </c>
      <c r="N32" s="2">
        <f t="shared" si="4"/>
        <v>26</v>
      </c>
      <c r="O32" s="2">
        <f t="shared" si="5"/>
        <v>34</v>
      </c>
      <c r="P32" s="2"/>
      <c r="Q32" s="1">
        <f t="shared" si="6"/>
        <v>103</v>
      </c>
      <c r="R32" s="3"/>
      <c r="S32" s="3"/>
      <c r="T32" s="15">
        <v>28</v>
      </c>
    </row>
    <row r="33" spans="1:20" ht="12.75">
      <c r="A33" s="36">
        <v>29</v>
      </c>
      <c r="B33" s="19" t="s">
        <v>35</v>
      </c>
      <c r="C33" s="19" t="s">
        <v>55</v>
      </c>
      <c r="D33" s="19" t="s">
        <v>66</v>
      </c>
      <c r="E33" s="19">
        <v>2657</v>
      </c>
      <c r="F33" s="25">
        <f>$B$39+1</f>
        <v>34</v>
      </c>
      <c r="G33" s="25">
        <f>$B$39+1</f>
        <v>34</v>
      </c>
      <c r="H33" s="26">
        <v>5</v>
      </c>
      <c r="I33" s="25">
        <f t="shared" si="7"/>
        <v>34</v>
      </c>
      <c r="J33" s="25">
        <f t="shared" si="7"/>
        <v>34</v>
      </c>
      <c r="K33" s="2"/>
      <c r="L33" s="2">
        <f t="shared" si="2"/>
        <v>5</v>
      </c>
      <c r="M33" s="2">
        <f t="shared" si="3"/>
        <v>34</v>
      </c>
      <c r="N33" s="2">
        <f t="shared" si="4"/>
        <v>34</v>
      </c>
      <c r="O33" s="2">
        <f t="shared" si="5"/>
        <v>34</v>
      </c>
      <c r="P33" s="2"/>
      <c r="Q33" s="1">
        <f t="shared" si="6"/>
        <v>107</v>
      </c>
      <c r="R33" s="3"/>
      <c r="S33" s="3"/>
      <c r="T33" s="15">
        <v>29</v>
      </c>
    </row>
    <row r="34" spans="1:20" ht="12.75">
      <c r="A34" s="36">
        <v>30</v>
      </c>
      <c r="B34" s="19" t="s">
        <v>59</v>
      </c>
      <c r="C34" s="20" t="s">
        <v>60</v>
      </c>
      <c r="D34" s="19" t="s">
        <v>58</v>
      </c>
      <c r="E34" s="24">
        <v>133</v>
      </c>
      <c r="F34" s="25">
        <f>$B$39+1</f>
        <v>34</v>
      </c>
      <c r="G34" s="25">
        <f>$B$39+1</f>
        <v>34</v>
      </c>
      <c r="H34" s="25">
        <f>$B$39+1</f>
        <v>34</v>
      </c>
      <c r="I34" s="25">
        <v>9</v>
      </c>
      <c r="J34" s="25">
        <f>$B$39+1</f>
        <v>34</v>
      </c>
      <c r="K34" s="2"/>
      <c r="L34" s="2">
        <f>SMALL(F34:J34,1)</f>
        <v>9</v>
      </c>
      <c r="M34" s="2">
        <f>SMALL(F34:J34,2)</f>
        <v>34</v>
      </c>
      <c r="N34" s="2">
        <f>SMALL(F34:J34,3)</f>
        <v>34</v>
      </c>
      <c r="O34" s="2">
        <f t="shared" si="5"/>
        <v>34</v>
      </c>
      <c r="P34" s="2"/>
      <c r="Q34" s="1">
        <f t="shared" si="6"/>
        <v>111</v>
      </c>
      <c r="R34" s="3"/>
      <c r="S34" s="3"/>
      <c r="T34" s="15">
        <v>30</v>
      </c>
    </row>
    <row r="35" spans="1:20" ht="12.75">
      <c r="A35" s="36">
        <v>31</v>
      </c>
      <c r="B35" s="19" t="s">
        <v>40</v>
      </c>
      <c r="C35" s="19" t="s">
        <v>30</v>
      </c>
      <c r="D35" s="19" t="s">
        <v>67</v>
      </c>
      <c r="E35" s="24">
        <v>20052</v>
      </c>
      <c r="F35" s="25">
        <v>25</v>
      </c>
      <c r="G35" s="25">
        <v>25</v>
      </c>
      <c r="H35" s="25">
        <f>$B$39+1</f>
        <v>34</v>
      </c>
      <c r="I35" s="25">
        <f>$B$39+1</f>
        <v>34</v>
      </c>
      <c r="J35" s="25">
        <f>$B$39+1</f>
        <v>34</v>
      </c>
      <c r="K35" s="2"/>
      <c r="L35" s="2">
        <f>SMALL(F35:J35,1)</f>
        <v>25</v>
      </c>
      <c r="M35" s="2">
        <f>SMALL(F35:J35,2)</f>
        <v>25</v>
      </c>
      <c r="N35" s="2">
        <f>SMALL(F35:J35,3)</f>
        <v>34</v>
      </c>
      <c r="O35" s="2">
        <f t="shared" si="5"/>
        <v>34</v>
      </c>
      <c r="P35" s="2"/>
      <c r="Q35" s="1">
        <f t="shared" si="6"/>
        <v>118</v>
      </c>
      <c r="R35" s="3"/>
      <c r="S35" s="3"/>
      <c r="T35" s="15">
        <v>31</v>
      </c>
    </row>
    <row r="36" spans="1:20" ht="12.75">
      <c r="A36" s="36">
        <v>33</v>
      </c>
      <c r="B36" s="19" t="s">
        <v>46</v>
      </c>
      <c r="C36" s="19" t="s">
        <v>54</v>
      </c>
      <c r="D36" s="20" t="s">
        <v>58</v>
      </c>
      <c r="E36" s="19">
        <v>652</v>
      </c>
      <c r="F36" s="25">
        <f>$B$39+1</f>
        <v>34</v>
      </c>
      <c r="G36" s="25">
        <f>$B$39+1</f>
        <v>34</v>
      </c>
      <c r="H36" s="25">
        <f>$B$39+1</f>
        <v>34</v>
      </c>
      <c r="I36" s="25">
        <v>27</v>
      </c>
      <c r="J36" s="25">
        <v>25</v>
      </c>
      <c r="K36" s="2"/>
      <c r="L36" s="2">
        <f>SMALL(F36:J36,1)</f>
        <v>25</v>
      </c>
      <c r="M36" s="2">
        <f>SMALL(F36:J36,2)</f>
        <v>27</v>
      </c>
      <c r="N36" s="2">
        <f>SMALL(F36:J36,3)</f>
        <v>34</v>
      </c>
      <c r="O36" s="2">
        <f t="shared" si="5"/>
        <v>34</v>
      </c>
      <c r="P36" s="2"/>
      <c r="Q36" s="1">
        <f t="shared" si="6"/>
        <v>120</v>
      </c>
      <c r="R36" s="3"/>
      <c r="S36" s="3"/>
      <c r="T36" s="15">
        <v>32</v>
      </c>
    </row>
    <row r="37" spans="1:20" ht="12.75">
      <c r="A37" s="36">
        <v>32</v>
      </c>
      <c r="B37" s="19" t="s">
        <v>44</v>
      </c>
      <c r="C37" s="19" t="s">
        <v>57</v>
      </c>
      <c r="D37" s="27" t="s">
        <v>58</v>
      </c>
      <c r="E37" s="28">
        <v>212</v>
      </c>
      <c r="F37" s="26">
        <f>$B$39+1</f>
        <v>34</v>
      </c>
      <c r="G37" s="26">
        <v>28</v>
      </c>
      <c r="H37" s="25">
        <f>$B$39+1</f>
        <v>34</v>
      </c>
      <c r="I37" s="25">
        <f>$B$39+1</f>
        <v>34</v>
      </c>
      <c r="J37" s="25">
        <f>$B$39+1</f>
        <v>34</v>
      </c>
      <c r="K37" s="2"/>
      <c r="L37" s="2">
        <f>SMALL(F37:J37,1)</f>
        <v>28</v>
      </c>
      <c r="M37" s="2">
        <f>SMALL(F37:J37,2)</f>
        <v>34</v>
      </c>
      <c r="N37" s="2">
        <f>SMALL(F37:J37,3)</f>
        <v>34</v>
      </c>
      <c r="O37" s="2">
        <f t="shared" si="5"/>
        <v>34</v>
      </c>
      <c r="P37" s="2"/>
      <c r="Q37" s="1">
        <f t="shared" si="6"/>
        <v>130</v>
      </c>
      <c r="R37" s="3"/>
      <c r="S37" s="3"/>
      <c r="T37" s="15">
        <v>33</v>
      </c>
    </row>
    <row r="39" spans="2:9" ht="12.75" hidden="1">
      <c r="B39" s="6">
        <v>33</v>
      </c>
      <c r="D39" s="16"/>
      <c r="E39" s="21"/>
      <c r="F39" s="17"/>
      <c r="G39" s="18"/>
      <c r="H39" s="18"/>
      <c r="I39" s="18"/>
    </row>
    <row r="40" spans="4:9" ht="12.75" hidden="1">
      <c r="D40" s="16"/>
      <c r="E40" s="21"/>
      <c r="F40" s="17"/>
      <c r="G40" s="18"/>
      <c r="H40" s="18"/>
      <c r="I40" s="18"/>
    </row>
    <row r="41" ht="12.75" hidden="1"/>
  </sheetData>
  <printOptions horizontalCentered="1" verticalCentered="1"/>
  <pageMargins left="0.4330708661417323" right="0.1968503937007874" top="0.66" bottom="0.4724409448818898" header="0.41" footer="0.74"/>
  <pageSetup horizontalDpi="300" verticalDpi="300" orientation="landscape" paperSize="9" scale="115" r:id="rId1"/>
  <headerFooter alignWithMargins="0">
    <oddHeader>&amp;CShort Race Day - September 8th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2007-09-08T16:20:10Z</cp:lastPrinted>
  <dcterms:created xsi:type="dcterms:W3CDTF">2003-03-17T16:53:02Z</dcterms:created>
  <dcterms:modified xsi:type="dcterms:W3CDTF">2007-09-10T07:12:30Z</dcterms:modified>
  <cp:category/>
  <cp:version/>
  <cp:contentType/>
  <cp:contentStatus/>
</cp:coreProperties>
</file>